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1840" windowHeight="13020"/>
  </bookViews>
  <sheets>
    <sheet name="BALANC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<sst xmlns="http://schemas.openxmlformats.org/spreadsheetml/2006/main" count="74" uniqueCount="50">
  <si>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</si>
  <si>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</si>
  <si>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</si>
  <si>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</si>
  <si>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</si>
  <si>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</si>
  <si>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</si>
  <si>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</si>
  <si>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</si>
  <si>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</si>
  <si>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</si>
  <si>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</si>
  <si>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</si>
  <si>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</si>
  <si>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</si>
  <si>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</si>
  <si>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</si>
  <si>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</si>
  <si>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</si>
  <si>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</si>
  <si>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</si>
  <si>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</si>
  <si>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</si>
  <si>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</si>
  <si>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</si>
  <si>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</si>
  <si>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</si>
  <si>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</si>
  <si>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</si>
  <si>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</si>
  <si>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</si>
  <si>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</si>
  <si>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</si>
  <si>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</si>
  <si>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</si>
  <si>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</si>
  <si>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</si>
  <si>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</si>
  <si>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</si>
  <si>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</si>
  <si>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</si>
  <si>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</si>
  <si>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</si>
  <si>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</si>
  <si>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SAN FRANCISCO DEL ORO</t>
  </si>
  <si>
    <t>Del 01 de enero al 31 de diciembre de 2024 (b)</t>
  </si>
  <si>
    <t xml:space="preserve">                               CARMEN LIZBETH ACOSTA GARCIA</t>
  </si>
  <si>
    <t xml:space="preserve">                                             DIRECTORA EJECUTIVA</t>
  </si>
  <si>
    <t xml:space="preserve">                                          DAVID TRINIDAD ASTORGA MONTOYA</t>
  </si>
  <si>
    <t xml:space="preserve">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</si>
</sst>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58" zoomScale="90" zoomScaleNormal="90" workbookViewId="0">
      <selection activeCell="C70" sqref="C70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8555721</v>
      </c>
      <c r="D8" s="5">
        <f t="shared" ref="D8:E8" si="0">SUM(D9:D11)</f>
        <v>5858103</v>
      </c>
      <c r="E8" s="5">
        <f t="shared" si="0"/>
        <v>5858103</v>
      </c>
    </row>
    <row r="9" spans="2:5" x14ac:dyDescent="0.25">
      <c r="B9" s="28" t="s">
        <v>9</v>
      </c>
      <c r="C9" s="33">
        <v>4839201</v>
      </c>
      <c r="D9" s="33">
        <v>3551439</v>
      </c>
      <c r="E9" s="33">
        <v>3551439</v>
      </c>
    </row>
    <row r="10" spans="2:5" x14ac:dyDescent="0.25">
      <c r="B10" s="28" t="s">
        <v>10</v>
      </c>
      <c r="C10" s="33">
        <v>2816520</v>
      </c>
      <c r="D10" s="33">
        <v>2306664</v>
      </c>
      <c r="E10" s="33">
        <v>2306664</v>
      </c>
    </row>
    <row r="11" spans="2:5" x14ac:dyDescent="0.25">
      <c r="B11" s="28" t="s">
        <v>11</v>
      </c>
      <c r="C11" s="33">
        <v>900000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8555721</v>
      </c>
      <c r="D12" s="5">
        <f>SUM(D13+D14)</f>
        <v>7423766</v>
      </c>
      <c r="E12" s="5">
        <f>SUM(E13+E14)</f>
        <v>6819870</v>
      </c>
    </row>
    <row r="13" spans="2:5" ht="24" x14ac:dyDescent="0.25">
      <c r="B13" s="28" t="s">
        <v>13</v>
      </c>
      <c r="C13" s="33">
        <v>8555721</v>
      </c>
      <c r="D13" s="33">
        <v>7423766</v>
      </c>
      <c r="E13" s="33">
        <v>6819870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-1565663</v>
      </c>
      <c r="E18" s="5">
        <f t="shared" si="2"/>
        <v>-961767</v>
      </c>
    </row>
    <row r="19" spans="2:5" ht="24" x14ac:dyDescent="0.25">
      <c r="B19" s="27" t="s">
        <v>19</v>
      </c>
      <c r="C19" s="5">
        <f>C18-C11</f>
        <v>-900000</v>
      </c>
      <c r="D19" s="5">
        <f t="shared" ref="D19:E19" si="3">D18-D11</f>
        <v>-1565663</v>
      </c>
      <c r="E19" s="5">
        <f t="shared" si="3"/>
        <v>-961767</v>
      </c>
    </row>
    <row r="20" spans="2:5" ht="24.75" thickBot="1" x14ac:dyDescent="0.3">
      <c r="B20" s="29" t="s">
        <v>20</v>
      </c>
      <c r="C20" s="7">
        <f>C19-C15</f>
        <v>-900000</v>
      </c>
      <c r="D20" s="7">
        <f t="shared" ref="D20:E20" si="4">D19-D15</f>
        <v>-1565663</v>
      </c>
      <c r="E20" s="7">
        <f t="shared" si="4"/>
        <v>-961767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-900000</v>
      </c>
      <c r="D27" s="5">
        <f t="shared" ref="D27:E27" si="6">D20+D24</f>
        <v>-1565663</v>
      </c>
      <c r="E27" s="5">
        <f t="shared" si="6"/>
        <v>-961767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4839201</v>
      </c>
      <c r="D45" s="22">
        <f t="shared" ref="D45:E45" si="10">D9</f>
        <v>3551439</v>
      </c>
      <c r="E45" s="22">
        <f t="shared" si="10"/>
        <v>3551439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8555721</v>
      </c>
      <c r="D49" s="22">
        <f t="shared" ref="D49:E49" si="14">D13</f>
        <v>7423766</v>
      </c>
      <c r="E49" s="22">
        <f t="shared" si="14"/>
        <v>6819870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-3716520</v>
      </c>
      <c r="D51" s="21">
        <f t="shared" ref="D51:E51" si="16">D45+D46-D49+D50</f>
        <v>-3872327</v>
      </c>
      <c r="E51" s="21">
        <f t="shared" si="16"/>
        <v>-3268431</v>
      </c>
      <c r="F51" s="25"/>
    </row>
    <row r="52" spans="2:6" ht="24.75" thickBot="1" x14ac:dyDescent="0.3">
      <c r="B52" s="27" t="s">
        <v>39</v>
      </c>
      <c r="C52" s="21">
        <f>C51-C46</f>
        <v>-3716520</v>
      </c>
      <c r="D52" s="21">
        <f t="shared" ref="D52:E52" si="17">D51-D46</f>
        <v>-3872327</v>
      </c>
      <c r="E52" s="21">
        <f t="shared" si="17"/>
        <v>-3268431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2816520</v>
      </c>
      <c r="D57" s="22">
        <f t="shared" ref="D57:E57" si="18">D10</f>
        <v>2306664</v>
      </c>
      <c r="E57" s="22">
        <f t="shared" si="18"/>
        <v>2306664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2816520</v>
      </c>
      <c r="D63" s="21">
        <f t="shared" ref="D63:E63" si="24">D57+D58-D61+D62</f>
        <v>2306664</v>
      </c>
      <c r="E63" s="21">
        <f t="shared" si="24"/>
        <v>2306664</v>
      </c>
    </row>
    <row r="64" spans="2:6" ht="24.75" thickBot="1" x14ac:dyDescent="0.3">
      <c r="B64" s="29" t="s">
        <v>43</v>
      </c>
      <c r="C64" s="32">
        <f>C63-C58</f>
        <v>2816520</v>
      </c>
      <c r="D64" s="32">
        <f t="shared" ref="D64:E64" si="25">D63-D58</f>
        <v>2306664</v>
      </c>
      <c r="E64" s="32">
        <f t="shared" si="25"/>
        <v>2306664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 t="s">
        <v>46</v>
      </c>
      <c r="C72" s="39" t="s">
        <v>48</v>
      </c>
      <c r="D72" s="39"/>
      <c r="E72" s="39"/>
    </row>
    <row r="73" spans="2:18" s="40" customFormat="1" x14ac:dyDescent="0.25">
      <c r="B73" s="38" t="s">
        <v>47</v>
      </c>
      <c r="C73" s="39" t="s">
        <v>49</v>
      </c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2025-02-06T04:02:33Z</cp:lastPrinted>
  <dcterms:created xsi:type="dcterms:W3CDTF">2020-01-08T20:37:56Z</dcterms:created>
  <dcterms:modified xsi:type="dcterms:W3CDTF">2025-02-06T04:02:54Z</dcterms:modified>
</cp:coreProperties>
</file>